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cholas.racculia\Documents\AdVentures\Investments Work\Fundamentals 11e\Upated - Work from Here\Revised Supplements for Allison\Excel Solutions\"/>
    </mc:Choice>
  </mc:AlternateContent>
  <xr:revisionPtr revIDLastSave="0" documentId="13_ncr:1_{B22ADB56-A781-45B0-97E5-D981B8BFFDC4}" xr6:coauthVersionLast="46" xr6:coauthVersionMax="46" xr10:uidLastSave="{00000000-0000-0000-0000-000000000000}"/>
  <bookViews>
    <workbookView xWindow="28680" yWindow="-120" windowWidth="19440" windowHeight="15000" tabRatio="783" xr2:uid="{00000000-000D-0000-FFFF-FFFF00000000}"/>
  </bookViews>
  <sheets>
    <sheet name="Pr 2-18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1" l="1"/>
  <c r="D29" i="1"/>
  <c r="C30" i="1"/>
  <c r="C40" i="1" s="1"/>
  <c r="D30" i="1"/>
  <c r="C31" i="1"/>
  <c r="D31" i="1"/>
  <c r="C32" i="1"/>
  <c r="D32" i="1"/>
  <c r="D28" i="1"/>
  <c r="C28" i="1"/>
  <c r="E11" i="1" l="1"/>
  <c r="E10" i="1"/>
  <c r="E9" i="1"/>
  <c r="E8" i="1"/>
  <c r="E7" i="1"/>
  <c r="E29" i="1"/>
  <c r="E30" i="1"/>
  <c r="E31" i="1"/>
  <c r="E32" i="1"/>
  <c r="E28" i="1"/>
</calcChain>
</file>

<file path=xl/sharedStrings.xml><?xml version="1.0" encoding="utf-8"?>
<sst xmlns="http://schemas.openxmlformats.org/spreadsheetml/2006/main" count="42" uniqueCount="34">
  <si>
    <t xml:space="preserve"> </t>
  </si>
  <si>
    <t>All input values are shown in yellow. Only these values need changed to review algo versions.</t>
  </si>
  <si>
    <r>
      <t xml:space="preserve">Answers are displayed in red. </t>
    </r>
    <r>
      <rPr>
        <b/>
        <sz val="11"/>
        <rFont val="Calibri"/>
        <family val="2"/>
        <scheme val="minor"/>
      </rPr>
      <t/>
    </r>
  </si>
  <si>
    <t>Assumptions and other problem notes are displayed at the very bottom.</t>
  </si>
  <si>
    <t>Input variables:</t>
  </si>
  <si>
    <t>Solution and Explanation:</t>
  </si>
  <si>
    <t>Stock Price</t>
  </si>
  <si>
    <t>a.</t>
  </si>
  <si>
    <t>Consider the table given below to answer the first question (Shares and market values in millions):</t>
  </si>
  <si>
    <t>Notes:</t>
  </si>
  <si>
    <t>Callaway Golf (ELY)</t>
  </si>
  <si>
    <t>Alaska Air Group (ALK)</t>
  </si>
  <si>
    <t>Yum! Brands (YUM)</t>
  </si>
  <si>
    <r>
      <t xml:space="preserve">c. </t>
    </r>
    <r>
      <rPr>
        <sz val="11"/>
        <color theme="1"/>
        <rFont val="Calibri"/>
        <family val="2"/>
        <scheme val="minor"/>
      </rPr>
      <t>A farmer and a meatpacker use the commodity markets to reduce their risk. One agrees to buy live cattle in the future at a fixed price, and the other agrees to sell. Which one sells?</t>
    </r>
  </si>
  <si>
    <t>New price</t>
  </si>
  <si>
    <t>Market value</t>
  </si>
  <si>
    <t>billion</t>
  </si>
  <si>
    <t>b.</t>
  </si>
  <si>
    <t>c.</t>
  </si>
  <si>
    <t>Seller</t>
  </si>
  <si>
    <t>Farmer</t>
  </si>
  <si>
    <t>c. Part c must ask for the seller, otherwise the part c answer above must be revised.</t>
  </si>
  <si>
    <t>Interest rate</t>
  </si>
  <si>
    <r>
      <t>b.</t>
    </r>
    <r>
      <rPr>
        <sz val="11"/>
        <color theme="1"/>
        <rFont val="Calibri"/>
        <family val="2"/>
        <scheme val="minor"/>
      </rPr>
      <t xml:space="preserve"> The rating agency has revised Catalytic Concept's bond rating to A. (Use Table 2.2). What interest rate, approximately, would the company now need to pay on its bonds?</t>
    </r>
  </si>
  <si>
    <t>Connect static version:</t>
  </si>
  <si>
    <t>Microsoft (MSFT)</t>
  </si>
  <si>
    <t>Caterpillar (CAT)</t>
  </si>
  <si>
    <r>
      <t xml:space="preserve">a. </t>
    </r>
    <r>
      <rPr>
        <sz val="11"/>
        <color theme="1"/>
        <rFont val="Calibri"/>
        <family val="2"/>
        <scheme val="minor"/>
      </rPr>
      <t xml:space="preserve"> The price of Yum! Brand stock has risen to $180. What is the market value of the firm's equity?</t>
    </r>
  </si>
  <si>
    <t>b. Updated as of ratings from October 2020.</t>
  </si>
  <si>
    <t>a. The new price must be higher than the price stated in the table for Yum! Brands.</t>
  </si>
  <si>
    <t>Number of shares (millions)</t>
  </si>
  <si>
    <t>Shares (Millions)</t>
  </si>
  <si>
    <t>Market Capitalization ($ millions)</t>
  </si>
  <si>
    <t>Brealey 11e Pr 2-18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</si>
</sst>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* #,##0_);_(* \(#,##0\);_(* &quot;-&quot;??_);_(@_)"/>
    <numFmt numFmtId="166" formatCode="&quot;$&quot;#,##0.00"/>
    <numFmt numFmtId="167" formatCode="&quot;$&quot;#,##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0070C0"/>
      <name val="Calibri"/>
      <family val="2"/>
    </font>
    <font>
      <b/>
      <sz val="11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4" fillId="0" borderId="0" xfId="0" applyFont="1"/>
    <xf numFmtId="0" fontId="4" fillId="2" borderId="0" xfId="0" applyFont="1" applyFill="1"/>
    <xf numFmtId="0" fontId="5" fillId="0" borderId="0" xfId="0" applyFont="1"/>
    <xf numFmtId="49" fontId="0" fillId="0" borderId="0" xfId="0" applyNumberFormat="1"/>
    <xf numFmtId="2" fontId="0" fillId="0" borderId="0" xfId="0" applyNumberFormat="1"/>
    <xf numFmtId="0" fontId="0" fillId="0" borderId="0" xfId="0" applyBorder="1"/>
    <xf numFmtId="3" fontId="0" fillId="0" borderId="0" xfId="1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wrapText="1"/>
    </xf>
    <xf numFmtId="0" fontId="8" fillId="0" borderId="0" xfId="0" quotePrefix="1" applyFont="1" applyAlignment="1">
      <alignment horizontal="right"/>
    </xf>
    <xf numFmtId="0" fontId="9" fillId="0" borderId="0" xfId="0" quotePrefix="1" applyFont="1" applyAlignment="1">
      <alignment horizontal="right"/>
    </xf>
    <xf numFmtId="0" fontId="0" fillId="0" borderId="0" xfId="0"/>
    <xf numFmtId="44" fontId="2" fillId="0" borderId="0" xfId="2" applyFont="1"/>
    <xf numFmtId="0" fontId="0" fillId="0" borderId="0" xfId="0"/>
    <xf numFmtId="0" fontId="0" fillId="0" borderId="0" xfId="0" applyAlignment="1">
      <alignment vertical="center" wrapText="1"/>
    </xf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165" fontId="0" fillId="0" borderId="0" xfId="1" applyNumberFormat="1" applyFont="1" applyAlignment="1">
      <alignment vertical="center" wrapText="1"/>
    </xf>
    <xf numFmtId="165" fontId="0" fillId="0" borderId="0" xfId="1" applyNumberFormat="1" applyFont="1"/>
    <xf numFmtId="0" fontId="0" fillId="0" borderId="0" xfId="0" applyAlignment="1">
      <alignment vertical="center" wrapText="1"/>
    </xf>
    <xf numFmtId="0" fontId="0" fillId="0" borderId="0" xfId="0"/>
    <xf numFmtId="0" fontId="10" fillId="0" borderId="0" xfId="0" applyFont="1"/>
    <xf numFmtId="2" fontId="0" fillId="0" borderId="0" xfId="0" applyNumberFormat="1" applyAlignment="1">
      <alignment vertical="center" wrapText="1"/>
    </xf>
    <xf numFmtId="166" fontId="0" fillId="0" borderId="0" xfId="0" applyNumberForma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center" vertical="center"/>
    </xf>
    <xf numFmtId="4" fontId="0" fillId="0" borderId="0" xfId="1" applyNumberFormat="1" applyFont="1" applyAlignment="1">
      <alignment vertical="center" wrapText="1"/>
    </xf>
    <xf numFmtId="2" fontId="0" fillId="2" borderId="0" xfId="0" applyNumberFormat="1" applyFill="1"/>
    <xf numFmtId="166" fontId="0" fillId="2" borderId="0" xfId="0" applyNumberFormat="1" applyFill="1"/>
    <xf numFmtId="166" fontId="7" fillId="2" borderId="0" xfId="2" applyNumberFormat="1" applyFont="1" applyFill="1"/>
    <xf numFmtId="2" fontId="7" fillId="0" borderId="0" xfId="0" applyNumberFormat="1" applyFont="1"/>
    <xf numFmtId="0" fontId="5" fillId="0" borderId="0" xfId="0" applyFont="1" applyAlignment="1">
      <alignment horizontal="right"/>
    </xf>
    <xf numFmtId="164" fontId="0" fillId="0" borderId="0" xfId="1" applyNumberFormat="1" applyFont="1" applyAlignment="1">
      <alignment vertical="center" wrapText="1"/>
    </xf>
    <xf numFmtId="0" fontId="3" fillId="0" borderId="0" xfId="0" applyFont="1" applyAlignment="1">
      <alignment wrapText="1"/>
    </xf>
    <xf numFmtId="167" fontId="2" fillId="0" borderId="0" xfId="2" applyNumberFormat="1" applyFont="1"/>
    <xf numFmtId="0" fontId="0" fillId="0" borderId="0" xfId="0" applyFont="1"/>
    <xf numFmtId="0" fontId="2" fillId="0" borderId="0" xfId="0" applyFont="1" applyAlignment="1">
      <alignment horizontal="right"/>
    </xf>
    <xf numFmtId="0" fontId="0" fillId="0" borderId="0" xfId="0" applyAlignment="1">
      <alignment vertical="center" wrapText="1"/>
    </xf>
    <xf numFmtId="0" fontId="0" fillId="0" borderId="0" xfId="0"/>
    <xf numFmtId="2" fontId="8" fillId="0" borderId="0" xfId="0" applyNumberFormat="1" applyFont="1"/>
    <xf numFmtId="0" fontId="3" fillId="3" borderId="0" xfId="0" applyFont="1" applyFill="1"/>
    <xf numFmtId="0" fontId="0" fillId="3" borderId="0" xfId="0" applyFill="1"/>
    <xf numFmtId="4" fontId="0" fillId="0" borderId="0" xfId="0" applyNumberFormat="1" applyFill="1"/>
    <xf numFmtId="2" fontId="0" fillId="0" borderId="0" xfId="0" applyNumberFormat="1" applyFill="1"/>
    <xf numFmtId="2" fontId="0" fillId="3" borderId="0" xfId="0" applyNumberFormat="1" applyFill="1"/>
    <xf numFmtId="0" fontId="0" fillId="3" borderId="0" xfId="0" applyFill="1" applyAlignment="1">
      <alignment vertical="center" wrapText="1"/>
    </xf>
    <xf numFmtId="4" fontId="0" fillId="3" borderId="0" xfId="0" applyNumberFormat="1" applyFill="1"/>
    <xf numFmtId="165" fontId="0" fillId="3" borderId="0" xfId="1" applyNumberFormat="1" applyFont="1" applyFill="1"/>
    <xf numFmtId="2" fontId="7" fillId="3" borderId="0" xfId="0" applyNumberFormat="1" applyFont="1" applyFill="1"/>
    <xf numFmtId="0" fontId="2" fillId="3" borderId="0" xfId="0" applyFont="1" applyFill="1" applyAlignment="1">
      <alignment horizontal="right"/>
    </xf>
    <xf numFmtId="0" fontId="4" fillId="3" borderId="0" xfId="0" applyFont="1" applyFill="1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 wrapText="1"/>
    </xf>
    <xf numFmtId="10" fontId="2" fillId="0" borderId="0" xfId="0" applyNumberFormat="1" applyFont="1"/>
    <xf numFmtId="164" fontId="0" fillId="0" borderId="0" xfId="1" applyNumberFormat="1" applyFont="1"/>
    <xf numFmtId="0" fontId="8" fillId="0" borderId="0" xfId="0" applyFont="1" applyAlignment="1">
      <alignment horizontal="left" wrapText="1"/>
    </xf>
    <xf numFmtId="0" fontId="0" fillId="0" borderId="0" xfId="0" applyAlignment="1">
      <alignment vertical="center" wrapText="1"/>
    </xf>
    <xf numFmtId="0" fontId="0" fillId="0" borderId="0" xfId="0"/>
    <xf numFmtId="3" fontId="0" fillId="0" borderId="0" xfId="1" applyNumberFormat="1" applyFont="1"/>
    <xf numFmtId="0" fontId="3" fillId="0" borderId="0" xfId="0" applyFont="1" applyAlignment="1">
      <alignment horizontal="left" vertical="center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2"/>
  <sheetViews>
    <sheetView tabSelected="1" workbookViewId="0">
      <selection activeCell="A2" sqref="A2"/>
    </sheetView>
  </sheetViews>
  <sheetFormatPr defaultRowHeight="14.4" x14ac:dyDescent="0.3"/>
  <cols>
    <col min="1" max="1" width="16.5546875" customWidth="1"/>
    <col min="2" max="2" width="24.33203125" customWidth="1"/>
    <col min="3" max="3" width="15.44140625" bestFit="1" customWidth="1"/>
    <col min="4" max="4" width="10.5546875" customWidth="1"/>
    <col min="5" max="5" width="19.21875" customWidth="1"/>
    <col min="7" max="7" width="12.5546875" bestFit="1" customWidth="1"/>
  </cols>
  <sheetData>
    <row r="1" spans="1:10" s="26" customFormat="1" x14ac:dyDescent="0.3">
      <c r="A1" s="2" t="s">
        <v>33</v>
      </c>
    </row>
    <row r="2" spans="1:10" s="48" customFormat="1" x14ac:dyDescent="0.3">
      <c r="A2" s="47"/>
    </row>
    <row r="3" spans="1:10" x14ac:dyDescent="0.3">
      <c r="B3" s="40" t="s">
        <v>24</v>
      </c>
    </row>
    <row r="4" spans="1:10" ht="24.75" customHeight="1" x14ac:dyDescent="0.3">
      <c r="A4" s="1"/>
      <c r="B4" s="63" t="s">
        <v>8</v>
      </c>
      <c r="C4" s="63"/>
      <c r="D4" s="63"/>
      <c r="E4" s="63"/>
      <c r="F4" s="63"/>
      <c r="G4" s="63"/>
      <c r="H4" s="63"/>
      <c r="I4" s="63"/>
      <c r="J4" s="63"/>
    </row>
    <row r="5" spans="1:10" s="26" customFormat="1" ht="24.75" customHeight="1" x14ac:dyDescent="0.3">
      <c r="A5" s="1"/>
      <c r="B5" s="25"/>
      <c r="C5" s="25"/>
      <c r="D5" s="25"/>
      <c r="E5" s="25"/>
      <c r="F5" s="25"/>
      <c r="G5" s="25"/>
      <c r="H5" s="25"/>
      <c r="I5" s="25"/>
      <c r="J5" s="25"/>
    </row>
    <row r="6" spans="1:10" s="20" customFormat="1" ht="33.75" customHeight="1" x14ac:dyDescent="0.3">
      <c r="A6" s="1"/>
      <c r="B6" s="19"/>
      <c r="C6" s="30" t="s">
        <v>30</v>
      </c>
      <c r="D6" s="32" t="s">
        <v>6</v>
      </c>
      <c r="E6" s="30" t="s">
        <v>32</v>
      </c>
      <c r="F6" s="19"/>
      <c r="G6" s="19"/>
      <c r="H6" s="19"/>
      <c r="I6" s="19"/>
      <c r="J6" s="19"/>
    </row>
    <row r="7" spans="1:10" s="20" customFormat="1" ht="15.75" customHeight="1" x14ac:dyDescent="0.3">
      <c r="A7" s="1"/>
      <c r="B7" s="25" t="s">
        <v>10</v>
      </c>
      <c r="C7" s="59">
        <v>94.2</v>
      </c>
      <c r="D7" s="29">
        <v>27.3</v>
      </c>
      <c r="E7" s="39">
        <f>D7*C7</f>
        <v>2571.6600000000003</v>
      </c>
      <c r="F7" s="19"/>
      <c r="G7" s="19"/>
      <c r="H7" s="19"/>
      <c r="I7" s="19"/>
      <c r="J7" s="19"/>
    </row>
    <row r="8" spans="1:10" s="20" customFormat="1" ht="15.75" customHeight="1" x14ac:dyDescent="0.3">
      <c r="A8" s="1"/>
      <c r="B8" s="25" t="s">
        <v>11</v>
      </c>
      <c r="C8" s="59">
        <v>123.7</v>
      </c>
      <c r="D8" s="29">
        <v>50.7</v>
      </c>
      <c r="E8" s="39">
        <f>D8*C8</f>
        <v>6271.59</v>
      </c>
      <c r="F8" s="19"/>
      <c r="G8" s="19"/>
      <c r="H8" s="19"/>
      <c r="I8" s="19"/>
      <c r="J8" s="19"/>
    </row>
    <row r="9" spans="1:10" s="20" customFormat="1" ht="15.75" customHeight="1" x14ac:dyDescent="0.3">
      <c r="A9" s="1"/>
      <c r="B9" s="25" t="s">
        <v>12</v>
      </c>
      <c r="C9" s="59">
        <v>301.7</v>
      </c>
      <c r="D9" s="29">
        <v>103.07</v>
      </c>
      <c r="E9" s="39">
        <f>D9*C9</f>
        <v>31096.218999999997</v>
      </c>
      <c r="F9" s="19"/>
      <c r="G9" s="19"/>
      <c r="H9" s="19"/>
      <c r="I9" s="19"/>
      <c r="J9" s="19"/>
    </row>
    <row r="10" spans="1:10" s="20" customFormat="1" ht="15.75" customHeight="1" x14ac:dyDescent="0.3">
      <c r="A10" s="1"/>
      <c r="B10" s="25" t="s">
        <v>26</v>
      </c>
      <c r="C10" s="59">
        <v>543.29999999999995</v>
      </c>
      <c r="D10" s="29">
        <v>186.66</v>
      </c>
      <c r="E10" s="39">
        <f>D10*C10</f>
        <v>101412.37799999998</v>
      </c>
      <c r="F10" s="19"/>
      <c r="G10" s="19"/>
      <c r="H10" s="19"/>
      <c r="I10" s="19"/>
      <c r="J10" s="19"/>
    </row>
    <row r="11" spans="1:10" s="20" customFormat="1" ht="15" customHeight="1" x14ac:dyDescent="0.3">
      <c r="A11" s="1"/>
      <c r="B11" s="25" t="s">
        <v>25</v>
      </c>
      <c r="C11" s="33">
        <v>7560</v>
      </c>
      <c r="D11" s="29">
        <v>242.12</v>
      </c>
      <c r="E11" s="39">
        <f>D11*C11</f>
        <v>1830427.2</v>
      </c>
      <c r="F11" s="19"/>
      <c r="G11" s="19"/>
      <c r="H11" s="19"/>
      <c r="I11" s="19"/>
      <c r="J11" s="19"/>
    </row>
    <row r="12" spans="1:10" s="26" customFormat="1" ht="15" customHeight="1" x14ac:dyDescent="0.3">
      <c r="A12" s="1"/>
      <c r="B12" s="25"/>
      <c r="C12" s="28"/>
      <c r="D12" s="28"/>
      <c r="E12" s="23"/>
      <c r="F12" s="25"/>
      <c r="G12" s="25"/>
      <c r="H12" s="25"/>
      <c r="I12" s="25"/>
      <c r="J12" s="25"/>
    </row>
    <row r="13" spans="1:10" s="31" customFormat="1" ht="39.75" customHeight="1" x14ac:dyDescent="0.3">
      <c r="B13" s="66" t="s">
        <v>27</v>
      </c>
      <c r="C13" s="66"/>
      <c r="D13" s="66"/>
      <c r="E13" s="66"/>
      <c r="F13" s="66"/>
      <c r="G13" s="66"/>
      <c r="H13" s="22"/>
      <c r="I13" s="22"/>
      <c r="J13" s="22"/>
    </row>
    <row r="14" spans="1:10" s="26" customFormat="1" ht="15" customHeight="1" x14ac:dyDescent="0.3">
      <c r="A14" s="1"/>
      <c r="B14" s="25"/>
      <c r="C14" s="28"/>
      <c r="D14" s="28"/>
      <c r="E14" s="23"/>
      <c r="F14" s="25"/>
      <c r="G14" s="25"/>
      <c r="H14" s="25"/>
      <c r="I14" s="25"/>
      <c r="J14" s="25"/>
    </row>
    <row r="15" spans="1:10" s="26" customFormat="1" ht="36" customHeight="1" x14ac:dyDescent="0.3">
      <c r="A15" s="1"/>
      <c r="B15" s="66" t="s">
        <v>23</v>
      </c>
      <c r="C15" s="66"/>
      <c r="D15" s="66"/>
      <c r="E15" s="66"/>
      <c r="F15" s="66"/>
      <c r="G15" s="66"/>
      <c r="H15" s="25"/>
      <c r="I15" s="25"/>
      <c r="J15" s="25"/>
    </row>
    <row r="16" spans="1:10" s="26" customFormat="1" ht="15" customHeight="1" x14ac:dyDescent="0.3">
      <c r="A16" s="1"/>
      <c r="B16" s="25"/>
      <c r="C16" s="28"/>
      <c r="D16" s="28"/>
      <c r="E16" s="23"/>
      <c r="F16" s="25"/>
      <c r="G16" s="25"/>
      <c r="H16" s="25"/>
      <c r="I16" s="25"/>
      <c r="J16" s="25"/>
    </row>
    <row r="17" spans="1:10" s="26" customFormat="1" ht="42.75" customHeight="1" x14ac:dyDescent="0.3">
      <c r="A17" s="1"/>
      <c r="B17" s="66" t="s">
        <v>13</v>
      </c>
      <c r="C17" s="66"/>
      <c r="D17" s="66"/>
      <c r="E17" s="66"/>
      <c r="F17" s="66"/>
      <c r="G17" s="66"/>
      <c r="H17" s="25"/>
      <c r="I17" s="25"/>
      <c r="J17" s="25"/>
    </row>
    <row r="18" spans="1:10" s="26" customFormat="1" ht="15" customHeight="1" x14ac:dyDescent="0.3">
      <c r="A18" s="1"/>
      <c r="B18" s="25"/>
      <c r="C18" s="28"/>
      <c r="D18" s="28"/>
      <c r="E18" s="23"/>
      <c r="F18" s="25"/>
      <c r="G18" s="25"/>
      <c r="H18" s="25"/>
      <c r="I18" s="25"/>
      <c r="J18" s="25"/>
    </row>
    <row r="19" spans="1:10" s="48" customFormat="1" x14ac:dyDescent="0.3">
      <c r="A19" s="47"/>
      <c r="B19" s="57"/>
      <c r="C19" s="57"/>
      <c r="D19" s="57"/>
      <c r="E19" s="57"/>
      <c r="F19" s="57"/>
      <c r="G19" s="57"/>
      <c r="H19" s="57"/>
    </row>
    <row r="20" spans="1:10" x14ac:dyDescent="0.3">
      <c r="A20" s="2"/>
      <c r="B20" s="3"/>
      <c r="C20" s="3"/>
      <c r="D20" s="3"/>
      <c r="E20" s="3"/>
      <c r="F20" s="3"/>
      <c r="G20" s="3"/>
      <c r="H20" s="3"/>
    </row>
    <row r="21" spans="1:10" x14ac:dyDescent="0.3">
      <c r="A21" s="2"/>
      <c r="B21" s="4" t="s">
        <v>1</v>
      </c>
      <c r="C21" s="4"/>
      <c r="D21" s="4"/>
      <c r="E21" s="4"/>
      <c r="F21" s="4"/>
      <c r="G21" s="4"/>
      <c r="H21" s="4"/>
    </row>
    <row r="22" spans="1:10" x14ac:dyDescent="0.3">
      <c r="A22" s="2"/>
      <c r="B22" s="5" t="s">
        <v>2</v>
      </c>
      <c r="C22" s="3"/>
      <c r="D22" s="3"/>
      <c r="E22" s="3"/>
      <c r="F22" s="3"/>
      <c r="G22" s="3"/>
      <c r="H22" s="3"/>
    </row>
    <row r="23" spans="1:10" s="12" customFormat="1" x14ac:dyDescent="0.3">
      <c r="A23" s="27"/>
      <c r="B23" s="27" t="s">
        <v>3</v>
      </c>
      <c r="C23" s="27"/>
      <c r="D23" s="27"/>
      <c r="E23" s="27"/>
      <c r="F23" s="27"/>
      <c r="G23" s="27"/>
      <c r="H23" s="27"/>
    </row>
    <row r="25" spans="1:10" x14ac:dyDescent="0.3">
      <c r="B25" s="2" t="s">
        <v>4</v>
      </c>
      <c r="C25" t="s">
        <v>0</v>
      </c>
    </row>
    <row r="26" spans="1:10" x14ac:dyDescent="0.3">
      <c r="B26" s="2"/>
    </row>
    <row r="27" spans="1:10" x14ac:dyDescent="0.3">
      <c r="B27" s="21"/>
      <c r="C27" s="21" t="s">
        <v>31</v>
      </c>
      <c r="D27" s="22" t="s">
        <v>6</v>
      </c>
      <c r="E27" s="22" t="s">
        <v>32</v>
      </c>
    </row>
    <row r="28" spans="1:10" x14ac:dyDescent="0.3">
      <c r="A28" s="6" t="s">
        <v>0</v>
      </c>
      <c r="B28" s="58" t="s">
        <v>10</v>
      </c>
      <c r="C28" s="34">
        <f>C7</f>
        <v>94.2</v>
      </c>
      <c r="D28" s="35">
        <f>D7</f>
        <v>27.3</v>
      </c>
      <c r="E28" s="61">
        <f>C28*D28</f>
        <v>2571.6600000000003</v>
      </c>
    </row>
    <row r="29" spans="1:10" x14ac:dyDescent="0.3">
      <c r="A29" s="7"/>
      <c r="B29" s="58" t="s">
        <v>11</v>
      </c>
      <c r="C29" s="34">
        <f t="shared" ref="C29:D29" si="0">C8</f>
        <v>123.7</v>
      </c>
      <c r="D29" s="35">
        <f t="shared" si="0"/>
        <v>50.7</v>
      </c>
      <c r="E29" s="61">
        <f t="shared" ref="E29:E32" si="1">C29*D29</f>
        <v>6271.59</v>
      </c>
    </row>
    <row r="30" spans="1:10" x14ac:dyDescent="0.3">
      <c r="A30" s="7"/>
      <c r="B30" s="58" t="s">
        <v>12</v>
      </c>
      <c r="C30" s="34">
        <f t="shared" ref="C30:D30" si="2">C9</f>
        <v>301.7</v>
      </c>
      <c r="D30" s="35">
        <f t="shared" si="2"/>
        <v>103.07</v>
      </c>
      <c r="E30" s="61">
        <f t="shared" si="1"/>
        <v>31096.218999999997</v>
      </c>
    </row>
    <row r="31" spans="1:10" x14ac:dyDescent="0.3">
      <c r="A31" s="7"/>
      <c r="B31" s="58" t="s">
        <v>26</v>
      </c>
      <c r="C31" s="34">
        <f t="shared" ref="C31:D31" si="3">C10</f>
        <v>543.29999999999995</v>
      </c>
      <c r="D31" s="35">
        <f t="shared" si="3"/>
        <v>186.66</v>
      </c>
      <c r="E31" s="61">
        <f t="shared" si="1"/>
        <v>101412.37799999998</v>
      </c>
    </row>
    <row r="32" spans="1:10" x14ac:dyDescent="0.3">
      <c r="A32" s="7"/>
      <c r="B32" s="58" t="s">
        <v>25</v>
      </c>
      <c r="C32" s="34">
        <f t="shared" ref="C32:D32" si="4">C11</f>
        <v>7560</v>
      </c>
      <c r="D32" s="35">
        <f t="shared" si="4"/>
        <v>242.12</v>
      </c>
      <c r="E32" s="61">
        <f t="shared" si="1"/>
        <v>1830427.2</v>
      </c>
    </row>
    <row r="33" spans="1:8" s="45" customFormat="1" ht="17.25" customHeight="1" x14ac:dyDescent="0.3">
      <c r="A33" s="7"/>
      <c r="B33" s="44"/>
      <c r="C33" s="49"/>
      <c r="D33" s="50"/>
      <c r="E33" s="24"/>
    </row>
    <row r="34" spans="1:8" s="48" customFormat="1" x14ac:dyDescent="0.3">
      <c r="A34" s="51"/>
      <c r="B34" s="52"/>
      <c r="C34" s="53"/>
      <c r="D34" s="51"/>
      <c r="E34" s="54"/>
    </row>
    <row r="35" spans="1:8" x14ac:dyDescent="0.3">
      <c r="A35" s="7"/>
      <c r="H35" s="8"/>
    </row>
    <row r="36" spans="1:8" x14ac:dyDescent="0.3">
      <c r="A36" s="7"/>
      <c r="B36" s="2" t="s">
        <v>5</v>
      </c>
    </row>
    <row r="37" spans="1:8" x14ac:dyDescent="0.3">
      <c r="A37" s="7"/>
      <c r="B37" s="2"/>
    </row>
    <row r="38" spans="1:8" s="16" customFormat="1" x14ac:dyDescent="0.3">
      <c r="A38" s="7"/>
      <c r="B38" s="2" t="s">
        <v>7</v>
      </c>
      <c r="D38" s="18"/>
      <c r="E38" s="18"/>
      <c r="F38" s="18"/>
    </row>
    <row r="39" spans="1:8" x14ac:dyDescent="0.3">
      <c r="A39" s="7"/>
      <c r="B39" s="26" t="s">
        <v>14</v>
      </c>
      <c r="C39" s="36">
        <v>180</v>
      </c>
      <c r="D39" s="9"/>
      <c r="E39" s="65"/>
      <c r="F39" s="65"/>
      <c r="G39" s="17"/>
    </row>
    <row r="40" spans="1:8" x14ac:dyDescent="0.3">
      <c r="A40" s="7"/>
      <c r="B40" s="26" t="s">
        <v>15</v>
      </c>
      <c r="C40" s="41">
        <f>C39*C30/1000</f>
        <v>54.305999999999997</v>
      </c>
      <c r="D40" s="26" t="s">
        <v>16</v>
      </c>
      <c r="G40" s="17"/>
    </row>
    <row r="41" spans="1:8" x14ac:dyDescent="0.3">
      <c r="A41" s="7"/>
      <c r="B41" s="16"/>
      <c r="C41" s="17"/>
      <c r="E41" s="64"/>
      <c r="F41" s="64"/>
      <c r="G41" s="17"/>
    </row>
    <row r="42" spans="1:8" s="26" customFormat="1" x14ac:dyDescent="0.3">
      <c r="A42" s="7"/>
      <c r="B42" s="2" t="s">
        <v>17</v>
      </c>
      <c r="C42" s="17"/>
      <c r="G42" s="17"/>
    </row>
    <row r="43" spans="1:8" ht="15" customHeight="1" x14ac:dyDescent="0.3">
      <c r="A43" s="7"/>
      <c r="B43" s="26" t="s">
        <v>22</v>
      </c>
      <c r="C43" s="60">
        <v>1.6E-2</v>
      </c>
    </row>
    <row r="44" spans="1:8" hidden="1" x14ac:dyDescent="0.3">
      <c r="A44" s="7"/>
      <c r="C44" s="42"/>
    </row>
    <row r="45" spans="1:8" s="26" customFormat="1" x14ac:dyDescent="0.3">
      <c r="A45" s="7"/>
      <c r="C45" s="42"/>
    </row>
    <row r="46" spans="1:8" s="26" customFormat="1" x14ac:dyDescent="0.3">
      <c r="A46" s="7"/>
      <c r="B46" s="2" t="s">
        <v>18</v>
      </c>
      <c r="C46" s="42"/>
    </row>
    <row r="47" spans="1:8" x14ac:dyDescent="0.3">
      <c r="A47" s="7"/>
      <c r="B47" s="37" t="s">
        <v>19</v>
      </c>
      <c r="C47" s="43" t="s">
        <v>20</v>
      </c>
    </row>
    <row r="48" spans="1:8" s="45" customFormat="1" x14ac:dyDescent="0.3">
      <c r="A48" s="7"/>
      <c r="B48" s="37"/>
      <c r="C48" s="43"/>
    </row>
    <row r="49" spans="1:8" s="48" customFormat="1" x14ac:dyDescent="0.3">
      <c r="A49" s="51"/>
      <c r="B49" s="55"/>
      <c r="C49" s="56"/>
    </row>
    <row r="50" spans="1:8" s="26" customFormat="1" x14ac:dyDescent="0.3">
      <c r="A50" s="7"/>
      <c r="B50" s="37"/>
      <c r="C50" s="38"/>
    </row>
    <row r="51" spans="1:8" s="12" customFormat="1" x14ac:dyDescent="0.3">
      <c r="B51" s="46" t="s">
        <v>9</v>
      </c>
    </row>
    <row r="52" spans="1:8" s="12" customFormat="1" x14ac:dyDescent="0.3">
      <c r="B52" s="12" t="s">
        <v>29</v>
      </c>
    </row>
    <row r="53" spans="1:8" ht="31.5" customHeight="1" x14ac:dyDescent="0.3">
      <c r="A53" s="10"/>
      <c r="B53" s="12" t="s">
        <v>28</v>
      </c>
      <c r="C53" s="12"/>
      <c r="D53" s="12"/>
      <c r="E53" s="12"/>
      <c r="F53" s="12"/>
      <c r="G53" s="10"/>
      <c r="H53" s="10"/>
    </row>
    <row r="54" spans="1:8" ht="31.5" customHeight="1" x14ac:dyDescent="0.3">
      <c r="A54" s="10"/>
      <c r="B54" s="62" t="s">
        <v>21</v>
      </c>
      <c r="C54" s="62"/>
      <c r="D54" s="62"/>
      <c r="E54" s="62"/>
      <c r="F54" s="62"/>
      <c r="G54" s="10"/>
      <c r="H54" s="10"/>
    </row>
    <row r="55" spans="1:8" x14ac:dyDescent="0.3">
      <c r="A55" s="10"/>
      <c r="B55" s="13"/>
      <c r="C55" s="15"/>
      <c r="D55" s="12"/>
      <c r="E55" s="10"/>
      <c r="F55" s="11"/>
      <c r="G55" s="10"/>
      <c r="H55" s="10"/>
    </row>
    <row r="56" spans="1:8" x14ac:dyDescent="0.3">
      <c r="A56" s="10"/>
      <c r="B56" s="12"/>
      <c r="C56" s="14"/>
      <c r="D56" s="12"/>
      <c r="E56" s="10"/>
      <c r="F56" s="11"/>
      <c r="G56" s="10"/>
      <c r="H56" s="10"/>
    </row>
    <row r="57" spans="1:8" x14ac:dyDescent="0.3">
      <c r="A57" s="10"/>
      <c r="B57" s="12"/>
      <c r="C57" s="14"/>
      <c r="D57" s="12"/>
      <c r="E57" s="10"/>
      <c r="F57" s="11"/>
      <c r="G57" s="10"/>
      <c r="H57" s="10"/>
    </row>
    <row r="58" spans="1:8" x14ac:dyDescent="0.3">
      <c r="B58" s="12"/>
      <c r="C58" s="14"/>
      <c r="D58" s="11"/>
      <c r="E58" s="10"/>
      <c r="F58" s="11"/>
    </row>
    <row r="59" spans="1:8" x14ac:dyDescent="0.3">
      <c r="C59" s="11"/>
      <c r="D59" s="11"/>
      <c r="E59" s="11"/>
      <c r="F59" s="11"/>
    </row>
    <row r="60" spans="1:8" x14ac:dyDescent="0.3">
      <c r="B60" s="3"/>
      <c r="C60" s="11"/>
      <c r="D60" s="11"/>
      <c r="E60" s="11"/>
      <c r="F60" s="11"/>
    </row>
    <row r="61" spans="1:8" x14ac:dyDescent="0.3">
      <c r="B61" s="11"/>
      <c r="C61" s="11"/>
      <c r="D61" s="11"/>
      <c r="E61" s="11"/>
      <c r="F61" s="11"/>
    </row>
    <row r="62" spans="1:8" x14ac:dyDescent="0.3">
      <c r="B62" s="11"/>
      <c r="C62" s="11"/>
      <c r="D62" s="11"/>
      <c r="E62" s="11"/>
      <c r="F62" s="11"/>
    </row>
  </sheetData>
  <mergeCells count="7">
    <mergeCell ref="B54:F54"/>
    <mergeCell ref="B4:J4"/>
    <mergeCell ref="E41:F41"/>
    <mergeCell ref="E39:F39"/>
    <mergeCell ref="B13:G13"/>
    <mergeCell ref="B15:G15"/>
    <mergeCell ref="B17:G1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 2-18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 Johnson</dc:creator>
  <cp:lastModifiedBy>Racculia, Nicholas</cp:lastModifiedBy>
  <cp:lastPrinted>2014-12-01T02:33:15Z</cp:lastPrinted>
  <dcterms:created xsi:type="dcterms:W3CDTF">2013-05-24T01:57:18Z</dcterms:created>
  <dcterms:modified xsi:type="dcterms:W3CDTF">2021-08-07T13:53:51Z</dcterms:modified>
</cp:coreProperties>
</file>